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Counting" sheetId="4" r:id="rId1"/>
    <sheet name="Colors" sheetId="1" r:id="rId2"/>
    <sheet name="Diameter" sheetId="2" r:id="rId3"/>
    <sheet name="Sheet3" sheetId="3" r:id="rId4"/>
  </sheets>
  <definedNames/>
  <calcPr calcId="191029"/>
  <extLst/>
</workbook>
</file>

<file path=xl/sharedStrings.xml><?xml version="1.0" encoding="utf-8"?>
<sst xmlns="http://schemas.openxmlformats.org/spreadsheetml/2006/main" count="210" uniqueCount="65">
  <si>
    <t>Candy Statistics</t>
  </si>
  <si>
    <t>Trial #</t>
  </si>
  <si>
    <t>Yellow</t>
  </si>
  <si>
    <t>Red</t>
  </si>
  <si>
    <t>Blue</t>
  </si>
  <si>
    <t>Brown</t>
  </si>
  <si>
    <t>Green</t>
  </si>
  <si>
    <t>Orange</t>
  </si>
  <si>
    <t>Mean</t>
  </si>
  <si>
    <t>Median</t>
  </si>
  <si>
    <t>Mode</t>
  </si>
  <si>
    <t>Standard Deviation</t>
  </si>
  <si>
    <t>Candy</t>
  </si>
  <si>
    <t>Total</t>
  </si>
  <si>
    <t>Quantity</t>
  </si>
  <si>
    <t>Volume</t>
  </si>
  <si>
    <t>Volume Stats</t>
  </si>
  <si>
    <t>Yellow Candy    ϭ = 1.155</t>
  </si>
  <si>
    <t>Bin</t>
  </si>
  <si>
    <t>3 Ϭ</t>
  </si>
  <si>
    <t>Mean + (3 ϭ )</t>
  </si>
  <si>
    <t>2 Ϭ</t>
  </si>
  <si>
    <t>Mean + (2 ϭ )</t>
  </si>
  <si>
    <t>1 Ϭ</t>
  </si>
  <si>
    <t>Mean + (1 ϭ )</t>
  </si>
  <si>
    <t>-1 Ϭ</t>
  </si>
  <si>
    <t>Mean - (1 ϭ )</t>
  </si>
  <si>
    <t>-2 Ϭ</t>
  </si>
  <si>
    <t>Mean - (2 ϭ )</t>
  </si>
  <si>
    <t>-3 Ϭ</t>
  </si>
  <si>
    <t>Mean - (3 ϭ )</t>
  </si>
  <si>
    <t xml:space="preserve">Frequency  </t>
  </si>
  <si>
    <t>Red Candy    ϭ = 1.155</t>
  </si>
  <si>
    <t>Blue Candy    ϭ = 1.155</t>
  </si>
  <si>
    <t>Brown Candy    ϭ = 1.155</t>
  </si>
  <si>
    <t>Green Candy    ϭ = 1.155</t>
  </si>
  <si>
    <t>Orange Candy    ϭ = 1.155</t>
  </si>
  <si>
    <t>Candy Statistics: Diameter</t>
  </si>
  <si>
    <t>Measure the diameter of ten of each color candy and enter them below. The extra spaces are fo those who want to measure more.</t>
  </si>
  <si>
    <t>Large Bag of M&amp;M's</t>
  </si>
  <si>
    <t>Small Bag of M&amp;M's</t>
  </si>
  <si>
    <t># of oz's:</t>
  </si>
  <si>
    <t>Color</t>
  </si>
  <si>
    <t># of M's</t>
  </si>
  <si>
    <t>Eric</t>
  </si>
  <si>
    <t>Joe</t>
  </si>
  <si>
    <t>Teddy</t>
  </si>
  <si>
    <t>Jake</t>
  </si>
  <si>
    <t>Ian</t>
  </si>
  <si>
    <t>Jack</t>
  </si>
  <si>
    <t>Jonny</t>
  </si>
  <si>
    <t>Dom</t>
  </si>
  <si>
    <t>Total M's</t>
  </si>
  <si>
    <t>Tim</t>
  </si>
  <si>
    <t xml:space="preserve">YOUR DATA </t>
  </si>
  <si>
    <t>Small Bag from pg 1</t>
  </si>
  <si>
    <t xml:space="preserve">Count the M&amp;M's from a small bag (1.69 oz) and a Family Pack (19.20 oz.) </t>
  </si>
  <si>
    <t>Then put the number of each color and the total number in the tables below.</t>
  </si>
  <si>
    <t>TOTAL:</t>
  </si>
  <si>
    <t>PLACE YOU ESTIMATES IN THE TWO TABLES BELOW BEFORE YOU COUNT THEM</t>
  </si>
  <si>
    <t>Guess how many of each color and totals in the tables below.</t>
  </si>
  <si>
    <t>Make tables for all the different colors of M &amp; M's (size vs frequency) and do a histogram for each in the space below.</t>
  </si>
  <si>
    <t xml:space="preserve">Yellow Candy    </t>
  </si>
  <si>
    <t>ϭ</t>
  </si>
  <si>
    <t xml:space="preserve">Freq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</si>
</sst>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1"/>
      <color theme="1"/>
      <name val="Calibri"/>
      <family val="2"/>
      <scheme val="minor"/>
    </font>
    <font>
      <b/>
      <sz val="16"/>
      <color theme="1"/>
      <name val="Calibri"/>
      <family val="2"/>
    </font>
    <font>
      <b/>
      <sz val="11"/>
      <color theme="1"/>
      <name val="Calibri"/>
      <family val="2"/>
    </font>
    <font>
      <b/>
      <sz val="11"/>
      <color theme="1"/>
      <name val="+mn-cs"/>
      <family val="2"/>
    </font>
    <font>
      <b/>
      <sz val="14"/>
      <color theme="1"/>
      <name val="Calibri"/>
      <family val="2"/>
    </font>
  </fonts>
  <fills count="8">
    <fill>
      <patternFill/>
    </fill>
    <fill>
      <patternFill patternType="gray125"/>
    </fill>
    <fill>
      <patternFill patternType="solid">
        <fgColor theme="3" tint="0.7999799847602844"/>
        <bgColor indexed="64"/>
      </patternFill>
    </fill>
    <fill>
      <patternFill patternType="solid">
        <fgColor rgb="FFFFFF00"/>
        <bgColor indexed="64"/>
      </patternFill>
    </fill>
    <fill>
      <patternFill patternType="solid">
        <fgColor theme="5" tint="0.7999799847602844"/>
        <bgColor indexed="64"/>
      </patternFill>
    </fill>
    <fill>
      <patternFill patternType="solid">
        <fgColor theme="2" tint="-0.09996999800205231"/>
        <bgColor indexed="64"/>
      </patternFill>
    </fill>
    <fill>
      <patternFill patternType="solid">
        <fgColor theme="6" tint="0.5999900102615356"/>
        <bgColor indexed="64"/>
      </patternFill>
    </fill>
    <fill>
      <patternFill patternType="solid">
        <fgColor theme="9" tint="0.5999900102615356"/>
        <bgColor indexed="64"/>
      </patternFill>
    </fill>
  </fills>
  <borders count="5">
    <border>
      <left/>
      <right/>
      <top/>
      <bottom/>
      <diagonal/>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2" fillId="0" borderId="0" xfId="0" applyFont="1"/>
    <xf numFmtId="0" fontId="2" fillId="2" borderId="0" xfId="0" applyFont="1" applyFill="1"/>
    <xf numFmtId="0" fontId="2" fillId="3" borderId="0" xfId="0" applyFont="1" applyFill="1"/>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2" fillId="3" borderId="1" xfId="0" applyFont="1" applyFill="1" applyBorder="1"/>
    <xf numFmtId="0" fontId="0" fillId="3" borderId="1" xfId="0" applyFont="1" applyFill="1" applyBorder="1"/>
    <xf numFmtId="0" fontId="2" fillId="4" borderId="1" xfId="0" applyFont="1" applyFill="1" applyBorder="1"/>
    <xf numFmtId="0" fontId="0" fillId="4" borderId="1" xfId="0" applyFont="1" applyFill="1" applyBorder="1"/>
    <xf numFmtId="0" fontId="2" fillId="2" borderId="1" xfId="0" applyFont="1" applyFill="1" applyBorder="1"/>
    <xf numFmtId="0" fontId="0" fillId="2" borderId="1" xfId="0" applyFont="1" applyFill="1" applyBorder="1"/>
    <xf numFmtId="0" fontId="2" fillId="5" borderId="1" xfId="0" applyFont="1" applyFill="1" applyBorder="1"/>
    <xf numFmtId="0" fontId="0" fillId="5" borderId="1" xfId="0" applyFont="1" applyFill="1" applyBorder="1"/>
    <xf numFmtId="0" fontId="2" fillId="6" borderId="1" xfId="0" applyFont="1" applyFill="1" applyBorder="1"/>
    <xf numFmtId="0" fontId="0" fillId="6" borderId="1" xfId="0" applyFont="1" applyFill="1" applyBorder="1"/>
    <xf numFmtId="0" fontId="2" fillId="7" borderId="1" xfId="0" applyFont="1" applyFill="1" applyBorder="1"/>
    <xf numFmtId="0" fontId="0" fillId="7" borderId="1" xfId="0" applyFont="1" applyFill="1" applyBorder="1"/>
    <xf numFmtId="0" fontId="2" fillId="0" borderId="0" xfId="0" applyFont="1" applyAlignment="1">
      <alignment wrapText="1"/>
    </xf>
    <xf numFmtId="0" fontId="0" fillId="0" borderId="1" xfId="0" applyBorder="1"/>
    <xf numFmtId="0" fontId="2" fillId="3" borderId="0" xfId="0" applyFont="1" applyFill="1" applyAlignment="1">
      <alignment wrapText="1"/>
    </xf>
    <xf numFmtId="0" fontId="2" fillId="4" borderId="0" xfId="0" applyFont="1" applyFill="1" applyAlignment="1">
      <alignment wrapText="1"/>
    </xf>
    <xf numFmtId="0" fontId="2" fillId="2" borderId="0" xfId="0" applyFont="1" applyFill="1" applyAlignment="1">
      <alignment wrapText="1"/>
    </xf>
    <xf numFmtId="0" fontId="2" fillId="5" borderId="0" xfId="0" applyFont="1" applyFill="1" applyAlignment="1">
      <alignment wrapText="1"/>
    </xf>
    <xf numFmtId="0" fontId="2" fillId="6" borderId="0" xfId="0" applyFont="1" applyFill="1" applyAlignment="1">
      <alignment wrapText="1"/>
    </xf>
    <xf numFmtId="0" fontId="2" fillId="7" borderId="0" xfId="0" applyFont="1" applyFill="1" applyAlignment="1">
      <alignment wrapText="1"/>
    </xf>
    <xf numFmtId="0" fontId="0" fillId="3" borderId="1" xfId="0" applyFill="1" applyBorder="1"/>
    <xf numFmtId="0" fontId="0" fillId="4" borderId="1" xfId="0" applyFill="1" applyBorder="1"/>
    <xf numFmtId="0" fontId="0" fillId="2" borderId="1" xfId="0" applyFill="1" applyBorder="1"/>
    <xf numFmtId="0" fontId="0" fillId="5" borderId="1" xfId="0" applyFill="1" applyBorder="1"/>
    <xf numFmtId="0" fontId="0" fillId="6" borderId="1" xfId="0" applyFill="1" applyBorder="1"/>
    <xf numFmtId="0" fontId="0" fillId="7" borderId="1" xfId="0" applyFill="1" applyBorder="1"/>
    <xf numFmtId="0" fontId="2" fillId="0" borderId="1" xfId="0" applyFont="1" applyBorder="1"/>
    <xf numFmtId="0" fontId="2" fillId="7" borderId="2" xfId="0" applyFont="1" applyFill="1" applyBorder="1"/>
    <xf numFmtId="0" fontId="0" fillId="0" borderId="3" xfId="0" applyBorder="1"/>
    <xf numFmtId="0" fontId="0" fillId="0" borderId="0" xfId="0" applyBorder="1"/>
    <xf numFmtId="0" fontId="2" fillId="0" borderId="0" xfId="0" applyFont="1" applyBorder="1"/>
    <xf numFmtId="0" fontId="2" fillId="0" borderId="3" xfId="0" applyFont="1" applyFill="1" applyBorder="1"/>
    <xf numFmtId="0" fontId="0" fillId="3" borderId="4" xfId="0" applyFont="1" applyFill="1" applyBorder="1"/>
    <xf numFmtId="0" fontId="2" fillId="3" borderId="0" xfId="0" applyFont="1" applyFill="1" applyAlignment="1">
      <alignment horizontal="center"/>
    </xf>
    <xf numFmtId="0" fontId="2" fillId="3" borderId="0" xfId="0" applyFont="1" applyFill="1" applyAlignment="1">
      <alignment horizontal="center" wrapText="1"/>
    </xf>
    <xf numFmtId="0" fontId="0"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1</xdr:row>
      <xdr:rowOff>152400</xdr:rowOff>
    </xdr:from>
    <xdr:to>
      <xdr:col>16</xdr:col>
      <xdr:colOff>514350</xdr:colOff>
      <xdr:row>25</xdr:row>
      <xdr:rowOff>95250</xdr:rowOff>
    </xdr:to>
    <xdr:sp macro="" textlink="">
      <xdr:nvSpPr>
        <xdr:cNvPr id="2" name="TextBox 1"/>
        <xdr:cNvSpPr txBox="1"/>
      </xdr:nvSpPr>
      <xdr:spPr>
        <a:xfrm>
          <a:off x="4791075" y="342900"/>
          <a:ext cx="5476875" cy="45148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b="1"/>
            <a:t>Conclusion: Counting</a:t>
          </a:r>
        </a:p>
        <a:p>
          <a:r>
            <a:rPr lang="en-US" sz="1100" b="1">
              <a:solidFill>
                <a:schemeClr val="dk1"/>
              </a:solidFill>
              <a:effectLst/>
              <a:latin typeface="+mn-lt"/>
              <a:ea typeface="+mn-ea"/>
              <a:cs typeface="+mn-cs"/>
            </a:rPr>
            <a:t>1. How close were</a:t>
          </a:r>
          <a:r>
            <a:rPr lang="en-US" sz="1100" b="1" baseline="0">
              <a:solidFill>
                <a:schemeClr val="dk1"/>
              </a:solidFill>
              <a:effectLst/>
              <a:latin typeface="+mn-lt"/>
              <a:ea typeface="+mn-ea"/>
              <a:cs typeface="+mn-cs"/>
            </a:rPr>
            <a:t> your estimates to reality?</a:t>
          </a:r>
        </a:p>
        <a:p>
          <a:endParaRPr lang="en-US">
            <a:effectLst/>
          </a:endParaRPr>
        </a:p>
        <a:p>
          <a:r>
            <a:rPr lang="en-US" sz="1100" b="1" baseline="0">
              <a:solidFill>
                <a:schemeClr val="dk1"/>
              </a:solidFill>
              <a:effectLst/>
              <a:latin typeface="+mn-lt"/>
              <a:ea typeface="+mn-ea"/>
              <a:cs typeface="+mn-cs"/>
            </a:rPr>
            <a:t>2. Compare the # of each color in the small bag with the big bag. Describe your comparison. What do you see in the above data?</a:t>
          </a:r>
        </a:p>
        <a:p>
          <a:endParaRPr lang="en-US">
            <a:effectLst/>
          </a:endParaRPr>
        </a:p>
        <a:p>
          <a:r>
            <a:rPr lang="en-US" sz="1100" b="1" i="0" baseline="0">
              <a:solidFill>
                <a:schemeClr val="dk1"/>
              </a:solidFill>
              <a:effectLst/>
              <a:latin typeface="+mn-lt"/>
              <a:ea typeface="+mn-ea"/>
              <a:cs typeface="+mn-cs"/>
            </a:rPr>
            <a:t>3. Compare the amount of colors in your small bag to what the video says they should be. was your data the same as in the video? Compare and explain your results.</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4. Put your data from the small bag above into the sheet labelled Colors in the column labelled YOUR DATA.</a:t>
          </a:r>
          <a:endParaRPr lang="en-US">
            <a:effectLst/>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10</xdr:row>
      <xdr:rowOff>171450</xdr:rowOff>
    </xdr:from>
    <xdr:to>
      <xdr:col>19</xdr:col>
      <xdr:colOff>466725</xdr:colOff>
      <xdr:row>24</xdr:row>
      <xdr:rowOff>38100</xdr:rowOff>
    </xdr:to>
    <xdr:sp macro="" textlink="">
      <xdr:nvSpPr>
        <xdr:cNvPr id="3" name="TextBox 2"/>
        <xdr:cNvSpPr txBox="1"/>
      </xdr:nvSpPr>
      <xdr:spPr>
        <a:xfrm>
          <a:off x="7143750" y="2247900"/>
          <a:ext cx="5324475" cy="2533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b="1"/>
            <a:t>Conclusion:</a:t>
          </a:r>
          <a:r>
            <a:rPr lang="en-US" sz="1400" b="1" baseline="0"/>
            <a:t> Color</a:t>
          </a:r>
          <a:endParaRPr lang="en-US" sz="1400" b="1"/>
        </a:p>
        <a:p>
          <a:r>
            <a:rPr lang="en-US" sz="1100" b="1"/>
            <a:t>1. Will the data for the color be the same from year to year? Why or why not?</a:t>
          </a:r>
          <a:endParaRPr lang="en-US" sz="1100" b="1" baseline="0"/>
        </a:p>
        <a:p>
          <a:endParaRPr lang="en-US" sz="1100" b="1" baseline="0"/>
        </a:p>
        <a:p>
          <a:endParaRPr lang="en-US" sz="1100" b="1" baseline="0"/>
        </a:p>
        <a:p>
          <a:r>
            <a:rPr lang="en-US" sz="1100" b="1" baseline="0"/>
            <a:t>2. What do you think could've happened to make Jonny's data incorrect?</a:t>
          </a:r>
        </a:p>
        <a:p>
          <a:endParaRPr lang="en-US">
            <a:effectLst/>
          </a:endParaRPr>
        </a:p>
        <a:p>
          <a:r>
            <a:rPr lang="en-US" sz="1100" b="1" baseline="0">
              <a:solidFill>
                <a:schemeClr val="dk1"/>
              </a:solidFill>
              <a:effectLst/>
              <a:latin typeface="+mn-lt"/>
              <a:ea typeface="+mn-ea"/>
              <a:cs typeface="+mn-cs"/>
            </a:rPr>
            <a:t>3. Define the following terms:</a:t>
          </a:r>
        </a:p>
        <a:p>
          <a:r>
            <a:rPr lang="en-US" sz="1100" b="1" baseline="0">
              <a:solidFill>
                <a:schemeClr val="dk1"/>
              </a:solidFill>
              <a:effectLst/>
              <a:latin typeface="+mn-lt"/>
              <a:ea typeface="+mn-ea"/>
              <a:cs typeface="+mn-cs"/>
            </a:rPr>
            <a:t>       Mean</a:t>
          </a:r>
        </a:p>
        <a:p>
          <a:r>
            <a:rPr lang="en-US" sz="1100" b="1" baseline="0">
              <a:solidFill>
                <a:schemeClr val="dk1"/>
              </a:solidFill>
              <a:effectLst/>
              <a:latin typeface="+mn-lt"/>
              <a:ea typeface="+mn-ea"/>
              <a:cs typeface="+mn-cs"/>
            </a:rPr>
            <a:t>       Median</a:t>
          </a:r>
        </a:p>
        <a:p>
          <a:r>
            <a:rPr lang="en-US" sz="1100" b="1" baseline="0">
              <a:solidFill>
                <a:schemeClr val="dk1"/>
              </a:solidFill>
              <a:effectLst/>
              <a:latin typeface="+mn-lt"/>
              <a:ea typeface="+mn-ea"/>
              <a:cs typeface="+mn-cs"/>
            </a:rPr>
            <a:t>       Mode</a:t>
          </a:r>
        </a:p>
        <a:p>
          <a:r>
            <a:rPr lang="en-US" sz="1100" b="1" baseline="0">
              <a:solidFill>
                <a:schemeClr val="dk1"/>
              </a:solidFill>
              <a:effectLst/>
              <a:latin typeface="+mn-lt"/>
              <a:ea typeface="+mn-ea"/>
              <a:cs typeface="+mn-cs"/>
            </a:rPr>
            <a:t>       Standard Deviation</a:t>
          </a:r>
          <a:endParaRPr lang="en-US">
            <a:effectLst/>
          </a:endParaRPr>
        </a:p>
        <a:p>
          <a:r>
            <a:rPr lang="en-US" sz="1100" b="1"/>
            <a:t>4. Draw</a:t>
          </a:r>
          <a:r>
            <a:rPr lang="en-US" sz="1100" b="1" baseline="0"/>
            <a:t> the histograms in your notebook if you cannot get Google sheets to make them correctly.</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11</xdr:row>
      <xdr:rowOff>0</xdr:rowOff>
    </xdr:from>
    <xdr:to>
      <xdr:col>21</xdr:col>
      <xdr:colOff>466725</xdr:colOff>
      <xdr:row>24</xdr:row>
      <xdr:rowOff>47625</xdr:rowOff>
    </xdr:to>
    <xdr:sp macro="" textlink="">
      <xdr:nvSpPr>
        <xdr:cNvPr id="2" name="TextBox 1"/>
        <xdr:cNvSpPr txBox="1"/>
      </xdr:nvSpPr>
      <xdr:spPr>
        <a:xfrm>
          <a:off x="8143875" y="2447925"/>
          <a:ext cx="5343525" cy="2524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600" b="1"/>
            <a:t>Conclusion:</a:t>
          </a:r>
          <a:r>
            <a:rPr lang="en-US" sz="1600" b="1" baseline="0"/>
            <a:t> Size </a:t>
          </a:r>
        </a:p>
        <a:p>
          <a:r>
            <a:rPr lang="en-US" sz="1100" b="1"/>
            <a:t>1. Will the data for the size be the same from year to year? Why or why not?</a:t>
          </a:r>
          <a:endParaRPr lang="en-US" sz="1100" b="1" baseline="0"/>
        </a:p>
        <a:p>
          <a:endParaRPr lang="en-US" sz="1100" b="1" baseline="0"/>
        </a:p>
        <a:p>
          <a:endParaRPr lang="en-US" sz="1100" b="1" baseline="0"/>
        </a:p>
        <a:p>
          <a:r>
            <a:rPr lang="en-US" sz="1100" b="1" baseline="0"/>
            <a:t>2. What do you think the shape of the histogram should be in an ideal situation? Describe it in words.</a:t>
          </a:r>
        </a:p>
        <a:p>
          <a:endParaRPr lang="en-US">
            <a:effectLst/>
          </a:endParaRPr>
        </a:p>
        <a:p>
          <a:r>
            <a:rPr lang="en-US" sz="1100" b="1" baseline="0">
              <a:solidFill>
                <a:schemeClr val="dk1"/>
              </a:solidFill>
              <a:effectLst/>
              <a:latin typeface="+mn-lt"/>
              <a:ea typeface="+mn-ea"/>
              <a:cs typeface="+mn-cs"/>
            </a:rPr>
            <a:t>3. How do your histograms compare to the ideal situation? Describe why you think this is true.</a:t>
          </a:r>
        </a:p>
        <a:p>
          <a:endParaRPr lang="en-US">
            <a:effectLst/>
          </a:endParaRPr>
        </a:p>
        <a:p>
          <a:r>
            <a:rPr lang="en-US" sz="1100" b="1"/>
            <a:t>4. Draw</a:t>
          </a:r>
          <a:r>
            <a:rPr lang="en-US" sz="1100" b="1" baseline="0"/>
            <a:t> the histograms in your notebook if you cannot get Google sheets to make them correctly.</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BD88-6D3C-4E3D-85F3-649F4ADF18A0}">
  <dimension ref="A2:I26"/>
  <sheetViews>
    <sheetView tabSelected="1" zoomScale="101" zoomScaleNormal="101" workbookViewId="0" topLeftCell="A1">
      <selection activeCell="S19" sqref="S19"/>
    </sheetView>
  </sheetViews>
  <sheetFormatPr defaultColWidth="9.140625" defaultRowHeight="15"/>
  <sheetData>
    <row r="2" ht="15">
      <c r="A2" s="1" t="s">
        <v>60</v>
      </c>
    </row>
    <row r="3" spans="1:9" ht="15">
      <c r="A3" s="1" t="s">
        <v>59</v>
      </c>
      <c r="C3" s="1"/>
      <c r="D3" s="1"/>
      <c r="E3" s="1"/>
      <c r="F3" s="1"/>
      <c r="G3" s="1"/>
      <c r="H3" s="1"/>
      <c r="I3" s="1"/>
    </row>
    <row r="4" spans="2:7" ht="15">
      <c r="B4" s="34" t="s">
        <v>40</v>
      </c>
      <c r="C4" s="21"/>
      <c r="F4" s="34" t="s">
        <v>39</v>
      </c>
      <c r="G4" s="21"/>
    </row>
    <row r="5" spans="2:7" ht="15">
      <c r="B5" s="34" t="s">
        <v>42</v>
      </c>
      <c r="C5" s="34" t="s">
        <v>43</v>
      </c>
      <c r="F5" s="34" t="s">
        <v>42</v>
      </c>
      <c r="G5" s="34" t="s">
        <v>43</v>
      </c>
    </row>
    <row r="6" spans="2:7" ht="15">
      <c r="B6" s="8" t="s">
        <v>2</v>
      </c>
      <c r="C6" s="8"/>
      <c r="F6" s="8" t="s">
        <v>2</v>
      </c>
      <c r="G6" s="8"/>
    </row>
    <row r="7" spans="2:7" ht="15">
      <c r="B7" s="10" t="s">
        <v>3</v>
      </c>
      <c r="C7" s="10"/>
      <c r="F7" s="10" t="s">
        <v>3</v>
      </c>
      <c r="G7" s="10"/>
    </row>
    <row r="8" spans="2:7" ht="15">
      <c r="B8" s="12" t="s">
        <v>4</v>
      </c>
      <c r="C8" s="12"/>
      <c r="F8" s="12" t="s">
        <v>4</v>
      </c>
      <c r="G8" s="12"/>
    </row>
    <row r="9" spans="2:7" ht="15">
      <c r="B9" s="14" t="s">
        <v>5</v>
      </c>
      <c r="C9" s="14"/>
      <c r="F9" s="14" t="s">
        <v>5</v>
      </c>
      <c r="G9" s="14"/>
    </row>
    <row r="10" spans="2:7" ht="15">
      <c r="B10" s="16" t="s">
        <v>6</v>
      </c>
      <c r="C10" s="16"/>
      <c r="F10" s="16" t="s">
        <v>6</v>
      </c>
      <c r="G10" s="16"/>
    </row>
    <row r="11" spans="2:7" ht="15">
      <c r="B11" s="18" t="s">
        <v>7</v>
      </c>
      <c r="C11" s="18"/>
      <c r="F11" s="18" t="s">
        <v>7</v>
      </c>
      <c r="G11" s="18"/>
    </row>
    <row r="12" spans="2:7" ht="15">
      <c r="B12" s="34" t="s">
        <v>58</v>
      </c>
      <c r="C12" s="21"/>
      <c r="F12" s="34" t="s">
        <v>58</v>
      </c>
      <c r="G12" s="21"/>
    </row>
    <row r="13" spans="2:7" ht="15">
      <c r="B13" s="34" t="s">
        <v>41</v>
      </c>
      <c r="C13" s="21"/>
      <c r="F13" s="34" t="s">
        <v>41</v>
      </c>
      <c r="G13" s="21"/>
    </row>
    <row r="15" ht="15">
      <c r="A15" s="1" t="s">
        <v>56</v>
      </c>
    </row>
    <row r="16" ht="15">
      <c r="A16" s="1" t="s">
        <v>57</v>
      </c>
    </row>
    <row r="17" spans="2:7" ht="15">
      <c r="B17" s="34" t="s">
        <v>40</v>
      </c>
      <c r="C17" s="21"/>
      <c r="F17" s="34" t="s">
        <v>39</v>
      </c>
      <c r="G17" s="21"/>
    </row>
    <row r="18" spans="2:7" ht="15">
      <c r="B18" s="34" t="s">
        <v>42</v>
      </c>
      <c r="C18" s="34" t="s">
        <v>43</v>
      </c>
      <c r="F18" s="34" t="s">
        <v>42</v>
      </c>
      <c r="G18" s="34" t="s">
        <v>43</v>
      </c>
    </row>
    <row r="19" spans="2:7" ht="15">
      <c r="B19" s="8" t="s">
        <v>2</v>
      </c>
      <c r="C19" s="8"/>
      <c r="F19" s="8" t="s">
        <v>2</v>
      </c>
      <c r="G19" s="8"/>
    </row>
    <row r="20" spans="2:7" ht="15">
      <c r="B20" s="10" t="s">
        <v>3</v>
      </c>
      <c r="C20" s="10"/>
      <c r="F20" s="10" t="s">
        <v>3</v>
      </c>
      <c r="G20" s="10"/>
    </row>
    <row r="21" spans="2:7" ht="15">
      <c r="B21" s="12" t="s">
        <v>4</v>
      </c>
      <c r="C21" s="12"/>
      <c r="F21" s="12" t="s">
        <v>4</v>
      </c>
      <c r="G21" s="12"/>
    </row>
    <row r="22" spans="2:7" ht="15">
      <c r="B22" s="14" t="s">
        <v>5</v>
      </c>
      <c r="C22" s="14"/>
      <c r="F22" s="14" t="s">
        <v>5</v>
      </c>
      <c r="G22" s="14"/>
    </row>
    <row r="23" spans="2:7" ht="15">
      <c r="B23" s="16" t="s">
        <v>6</v>
      </c>
      <c r="C23" s="16"/>
      <c r="F23" s="16" t="s">
        <v>6</v>
      </c>
      <c r="G23" s="16"/>
    </row>
    <row r="24" spans="2:7" ht="15">
      <c r="B24" s="18" t="s">
        <v>7</v>
      </c>
      <c r="C24" s="18"/>
      <c r="F24" s="18" t="s">
        <v>7</v>
      </c>
      <c r="G24" s="18"/>
    </row>
    <row r="25" spans="2:7" ht="15">
      <c r="B25" s="34" t="s">
        <v>58</v>
      </c>
      <c r="C25" s="21"/>
      <c r="F25" s="34" t="s">
        <v>58</v>
      </c>
      <c r="G25" s="21"/>
    </row>
    <row r="26" spans="2:7" ht="15">
      <c r="B26" s="34" t="s">
        <v>41</v>
      </c>
      <c r="C26" s="21"/>
      <c r="F26" s="34" t="s">
        <v>41</v>
      </c>
      <c r="G26" s="21"/>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workbookViewId="0" topLeftCell="A9">
      <selection activeCell="F21" sqref="F21"/>
    </sheetView>
  </sheetViews>
  <sheetFormatPr defaultColWidth="9.140625" defaultRowHeight="15"/>
  <cols>
    <col min="2" max="2" width="11.140625" style="0" customWidth="1"/>
    <col min="4" max="4" width="11.421875" style="0" customWidth="1"/>
    <col min="17" max="17" width="11.140625" style="0" customWidth="1"/>
  </cols>
  <sheetData>
    <row r="1" ht="15">
      <c r="A1" s="1" t="s">
        <v>0</v>
      </c>
    </row>
    <row r="2" s="1" customFormat="1" ht="15">
      <c r="B2" s="1" t="s">
        <v>54</v>
      </c>
    </row>
    <row r="3" spans="1:17" s="1" customFormat="1" ht="28.8">
      <c r="A3" s="1" t="s">
        <v>1</v>
      </c>
      <c r="B3" s="20" t="s">
        <v>55</v>
      </c>
      <c r="C3" s="1" t="s">
        <v>44</v>
      </c>
      <c r="D3" s="1" t="s">
        <v>45</v>
      </c>
      <c r="E3" s="1" t="s">
        <v>46</v>
      </c>
      <c r="F3" s="1" t="s">
        <v>47</v>
      </c>
      <c r="G3" s="1" t="s">
        <v>48</v>
      </c>
      <c r="H3" s="1" t="s">
        <v>49</v>
      </c>
      <c r="I3" s="1" t="s">
        <v>50</v>
      </c>
      <c r="J3" s="1" t="s">
        <v>51</v>
      </c>
      <c r="K3" s="1" t="s">
        <v>53</v>
      </c>
      <c r="L3" s="1">
        <v>11</v>
      </c>
      <c r="M3" s="1">
        <v>12</v>
      </c>
      <c r="N3" s="1" t="s">
        <v>8</v>
      </c>
      <c r="O3" s="1" t="s">
        <v>9</v>
      </c>
      <c r="P3" s="1" t="s">
        <v>10</v>
      </c>
      <c r="Q3" s="20" t="s">
        <v>11</v>
      </c>
    </row>
    <row r="4" spans="1:18" s="1" customFormat="1" ht="15">
      <c r="A4" s="3" t="s">
        <v>2</v>
      </c>
      <c r="B4" s="8"/>
      <c r="C4" s="8">
        <v>9</v>
      </c>
      <c r="D4" s="8">
        <v>12</v>
      </c>
      <c r="E4" s="8">
        <v>13</v>
      </c>
      <c r="F4" s="8">
        <v>9</v>
      </c>
      <c r="G4" s="8">
        <v>10</v>
      </c>
      <c r="H4" s="8">
        <v>9</v>
      </c>
      <c r="I4" s="8">
        <v>13</v>
      </c>
      <c r="J4" s="8">
        <v>10</v>
      </c>
      <c r="K4" s="8">
        <v>11</v>
      </c>
      <c r="L4" s="8"/>
      <c r="M4" s="8"/>
      <c r="N4" s="9">
        <f>AVERAGE(B4:M4)</f>
        <v>10.666666666666666</v>
      </c>
      <c r="O4" s="9">
        <f>MEDIAN(B4:K4)</f>
        <v>10</v>
      </c>
      <c r="P4" s="9">
        <f>MODE(B4:K4)</f>
        <v>9</v>
      </c>
      <c r="Q4" s="9">
        <f>STDEV(B4:M4)</f>
        <v>1.6583123951777</v>
      </c>
      <c r="R4" s="9"/>
    </row>
    <row r="5" spans="1:18" s="1" customFormat="1" ht="15">
      <c r="A5" s="4" t="s">
        <v>3</v>
      </c>
      <c r="B5" s="10"/>
      <c r="C5" s="10">
        <v>8</v>
      </c>
      <c r="D5" s="10">
        <v>7</v>
      </c>
      <c r="E5" s="10">
        <v>4</v>
      </c>
      <c r="F5" s="10">
        <v>8</v>
      </c>
      <c r="G5" s="10">
        <v>8</v>
      </c>
      <c r="H5" s="10">
        <v>7</v>
      </c>
      <c r="I5" s="10">
        <v>8</v>
      </c>
      <c r="J5" s="10">
        <v>8</v>
      </c>
      <c r="K5" s="10">
        <v>7</v>
      </c>
      <c r="L5" s="10"/>
      <c r="M5" s="10"/>
      <c r="N5" s="9">
        <f aca="true" t="shared" si="0" ref="N5:N10">AVERAGE(B5:M5)</f>
        <v>7.222222222222222</v>
      </c>
      <c r="O5" s="9">
        <f aca="true" t="shared" si="1" ref="O5:O10">MEDIAN(B5:K5)</f>
        <v>8</v>
      </c>
      <c r="P5" s="9">
        <f aca="true" t="shared" si="2" ref="P5:P10">MODE(B5:K5)</f>
        <v>8</v>
      </c>
      <c r="Q5" s="9">
        <f aca="true" t="shared" si="3" ref="Q5:Q10">STDEV(B5:M5)</f>
        <v>1.3017082793177752</v>
      </c>
      <c r="R5" s="11"/>
    </row>
    <row r="6" spans="1:18" s="1" customFormat="1" ht="15">
      <c r="A6" s="2" t="s">
        <v>4</v>
      </c>
      <c r="B6" s="12"/>
      <c r="C6" s="12">
        <v>12</v>
      </c>
      <c r="D6" s="12">
        <v>13</v>
      </c>
      <c r="E6" s="12">
        <v>13</v>
      </c>
      <c r="F6" s="12">
        <v>11</v>
      </c>
      <c r="G6" s="12">
        <v>12</v>
      </c>
      <c r="H6" s="12">
        <v>10</v>
      </c>
      <c r="I6" s="12">
        <v>12</v>
      </c>
      <c r="J6" s="12">
        <v>11</v>
      </c>
      <c r="K6" s="12">
        <v>12</v>
      </c>
      <c r="L6" s="12"/>
      <c r="M6" s="12"/>
      <c r="N6" s="9">
        <f t="shared" si="0"/>
        <v>11.777777777777779</v>
      </c>
      <c r="O6" s="9">
        <f t="shared" si="1"/>
        <v>12</v>
      </c>
      <c r="P6" s="9">
        <f t="shared" si="2"/>
        <v>12</v>
      </c>
      <c r="Q6" s="9">
        <f t="shared" si="3"/>
        <v>0.97182531580755</v>
      </c>
      <c r="R6" s="13"/>
    </row>
    <row r="7" spans="1:18" s="1" customFormat="1" ht="15">
      <c r="A7" s="5" t="s">
        <v>5</v>
      </c>
      <c r="B7" s="14"/>
      <c r="C7" s="14">
        <v>3</v>
      </c>
      <c r="D7" s="14">
        <v>5</v>
      </c>
      <c r="E7" s="14">
        <v>4</v>
      </c>
      <c r="F7" s="14">
        <v>5</v>
      </c>
      <c r="G7" s="14">
        <v>6</v>
      </c>
      <c r="H7" s="14">
        <v>5</v>
      </c>
      <c r="I7" s="14">
        <v>6</v>
      </c>
      <c r="J7" s="14">
        <v>5</v>
      </c>
      <c r="K7" s="14">
        <v>2</v>
      </c>
      <c r="L7" s="14"/>
      <c r="M7" s="14"/>
      <c r="N7" s="9">
        <f t="shared" si="0"/>
        <v>4.555555555555555</v>
      </c>
      <c r="O7" s="9">
        <f t="shared" si="1"/>
        <v>5</v>
      </c>
      <c r="P7" s="9">
        <f t="shared" si="2"/>
        <v>5</v>
      </c>
      <c r="Q7" s="9">
        <f t="shared" si="3"/>
        <v>1.3333333333333337</v>
      </c>
      <c r="R7" s="15"/>
    </row>
    <row r="8" spans="1:18" s="1" customFormat="1" ht="15">
      <c r="A8" s="6" t="s">
        <v>6</v>
      </c>
      <c r="B8" s="16"/>
      <c r="C8" s="16">
        <v>12</v>
      </c>
      <c r="D8" s="16">
        <v>9</v>
      </c>
      <c r="E8" s="16">
        <v>12</v>
      </c>
      <c r="F8" s="16">
        <v>13</v>
      </c>
      <c r="G8" s="16">
        <v>12</v>
      </c>
      <c r="H8" s="16">
        <v>12</v>
      </c>
      <c r="I8" s="16">
        <v>14</v>
      </c>
      <c r="J8" s="16">
        <v>10</v>
      </c>
      <c r="K8" s="16">
        <v>12</v>
      </c>
      <c r="L8" s="16"/>
      <c r="M8" s="16"/>
      <c r="N8" s="9">
        <f t="shared" si="0"/>
        <v>11.777777777777779</v>
      </c>
      <c r="O8" s="9">
        <f t="shared" si="1"/>
        <v>12</v>
      </c>
      <c r="P8" s="9">
        <f t="shared" si="2"/>
        <v>12</v>
      </c>
      <c r="Q8" s="9">
        <f t="shared" si="3"/>
        <v>1.4813657362192691</v>
      </c>
      <c r="R8" s="17"/>
    </row>
    <row r="9" spans="1:18" s="1" customFormat="1" ht="15">
      <c r="A9" s="7" t="s">
        <v>7</v>
      </c>
      <c r="B9" s="35"/>
      <c r="C9" s="35">
        <v>10</v>
      </c>
      <c r="D9" s="35">
        <v>9</v>
      </c>
      <c r="E9" s="35">
        <v>8</v>
      </c>
      <c r="F9" s="35">
        <v>9</v>
      </c>
      <c r="G9" s="35">
        <v>7</v>
      </c>
      <c r="H9" s="35">
        <v>11</v>
      </c>
      <c r="I9" s="35">
        <v>12</v>
      </c>
      <c r="J9" s="35">
        <v>11</v>
      </c>
      <c r="K9" s="18">
        <v>10</v>
      </c>
      <c r="L9" s="35"/>
      <c r="M9" s="35"/>
      <c r="N9" s="9">
        <f t="shared" si="0"/>
        <v>9.666666666666666</v>
      </c>
      <c r="O9" s="9">
        <f t="shared" si="1"/>
        <v>10</v>
      </c>
      <c r="P9" s="9">
        <f t="shared" si="2"/>
        <v>10</v>
      </c>
      <c r="Q9" s="9">
        <f t="shared" si="3"/>
        <v>1.5811388300841898</v>
      </c>
      <c r="R9" s="19"/>
    </row>
    <row r="10" spans="1:17" ht="15">
      <c r="A10" s="34" t="s">
        <v>52</v>
      </c>
      <c r="B10" s="34"/>
      <c r="C10" s="34">
        <f>SUM(C4:C9)</f>
        <v>54</v>
      </c>
      <c r="D10" s="34">
        <f aca="true" t="shared" si="4" ref="D10:J10">SUM(D4:D9)</f>
        <v>55</v>
      </c>
      <c r="E10" s="34">
        <f t="shared" si="4"/>
        <v>54</v>
      </c>
      <c r="F10" s="34">
        <f t="shared" si="4"/>
        <v>55</v>
      </c>
      <c r="G10" s="34">
        <f t="shared" si="4"/>
        <v>55</v>
      </c>
      <c r="H10" s="34">
        <f t="shared" si="4"/>
        <v>54</v>
      </c>
      <c r="I10" s="34">
        <f t="shared" si="4"/>
        <v>65</v>
      </c>
      <c r="J10" s="34">
        <f t="shared" si="4"/>
        <v>55</v>
      </c>
      <c r="K10" s="39">
        <f>SUM(K4:K9)</f>
        <v>54</v>
      </c>
      <c r="L10" s="21"/>
      <c r="M10" s="21"/>
      <c r="N10" s="40">
        <f t="shared" si="0"/>
        <v>55.666666666666664</v>
      </c>
      <c r="O10" s="9">
        <f t="shared" si="1"/>
        <v>55</v>
      </c>
      <c r="P10" s="9">
        <f t="shared" si="2"/>
        <v>54</v>
      </c>
      <c r="Q10" s="9">
        <f t="shared" si="3"/>
        <v>3.5355339059327378</v>
      </c>
    </row>
    <row r="12" spans="2:8" ht="15">
      <c r="B12" s="1" t="s">
        <v>16</v>
      </c>
      <c r="C12" s="1"/>
      <c r="D12" s="1"/>
      <c r="E12" s="1"/>
      <c r="F12" s="1"/>
      <c r="G12" s="1"/>
      <c r="H12" s="1"/>
    </row>
    <row r="13" spans="1:8" ht="15">
      <c r="A13" s="1" t="s">
        <v>12</v>
      </c>
      <c r="B13" s="1" t="s">
        <v>2</v>
      </c>
      <c r="C13" s="1" t="s">
        <v>3</v>
      </c>
      <c r="D13" s="1" t="s">
        <v>4</v>
      </c>
      <c r="E13" s="1" t="s">
        <v>5</v>
      </c>
      <c r="F13" s="1" t="s">
        <v>6</v>
      </c>
      <c r="G13" s="1" t="s">
        <v>7</v>
      </c>
      <c r="H13" s="1" t="s">
        <v>13</v>
      </c>
    </row>
    <row r="14" spans="1:8" ht="15">
      <c r="A14" s="1" t="s">
        <v>14</v>
      </c>
      <c r="B14" s="21"/>
      <c r="C14" s="21"/>
      <c r="D14" s="21"/>
      <c r="E14" s="21"/>
      <c r="F14" s="21"/>
      <c r="G14" s="21"/>
      <c r="H14" s="21"/>
    </row>
    <row r="15" spans="1:8" ht="15">
      <c r="A15" s="1" t="s">
        <v>15</v>
      </c>
      <c r="B15" s="21"/>
      <c r="C15" s="21"/>
      <c r="D15" s="21"/>
      <c r="E15" s="21"/>
      <c r="F15" s="21"/>
      <c r="G15" s="21"/>
      <c r="H15" s="21"/>
    </row>
    <row r="18" spans="1:7" ht="15">
      <c r="A18" s="3" t="s">
        <v>17</v>
      </c>
      <c r="B18" s="3"/>
      <c r="C18" s="3" t="s">
        <v>18</v>
      </c>
      <c r="D18" s="22" t="s">
        <v>31</v>
      </c>
      <c r="E18" s="37"/>
      <c r="F18" s="37"/>
      <c r="G18" s="37"/>
    </row>
    <row r="19" spans="1:7" ht="15">
      <c r="A19" s="1" t="s">
        <v>19</v>
      </c>
      <c r="B19" s="21" t="s">
        <v>20</v>
      </c>
      <c r="C19" s="21">
        <f>B22+(3*1.155)</f>
        <v>14.165</v>
      </c>
      <c r="D19" s="36">
        <v>0</v>
      </c>
      <c r="E19" s="37"/>
      <c r="F19" s="38"/>
      <c r="G19" s="37"/>
    </row>
    <row r="20" spans="1:7" ht="15">
      <c r="A20" s="1" t="s">
        <v>21</v>
      </c>
      <c r="B20" s="21" t="s">
        <v>22</v>
      </c>
      <c r="C20" s="21">
        <f>B22+(2*1.155)</f>
        <v>13.01</v>
      </c>
      <c r="D20" s="36">
        <v>2</v>
      </c>
      <c r="E20" s="37"/>
      <c r="F20" s="38"/>
      <c r="G20" s="37"/>
    </row>
    <row r="21" spans="1:7" ht="15">
      <c r="A21" s="1" t="s">
        <v>23</v>
      </c>
      <c r="B21" s="21" t="s">
        <v>24</v>
      </c>
      <c r="C21" s="21">
        <f>B22+1.155</f>
        <v>11.854999999999999</v>
      </c>
      <c r="D21" s="36">
        <v>2</v>
      </c>
      <c r="E21" s="37"/>
      <c r="F21" s="38"/>
      <c r="G21" s="37"/>
    </row>
    <row r="22" spans="1:7" ht="15">
      <c r="A22" s="1" t="s">
        <v>8</v>
      </c>
      <c r="B22" s="21">
        <v>10.7</v>
      </c>
      <c r="C22" s="21">
        <v>10.7</v>
      </c>
      <c r="D22" s="36">
        <v>2</v>
      </c>
      <c r="E22" s="37"/>
      <c r="F22" s="38"/>
      <c r="G22" s="37"/>
    </row>
    <row r="23" spans="1:7" ht="15">
      <c r="A23" s="1" t="s">
        <v>25</v>
      </c>
      <c r="B23" s="21" t="s">
        <v>26</v>
      </c>
      <c r="C23" s="21">
        <f>B22-0.1155</f>
        <v>10.584499999999998</v>
      </c>
      <c r="D23" s="36">
        <v>2</v>
      </c>
      <c r="E23" s="37"/>
      <c r="F23" s="38"/>
      <c r="G23" s="37"/>
    </row>
    <row r="24" spans="1:7" ht="15">
      <c r="A24" s="1" t="s">
        <v>27</v>
      </c>
      <c r="B24" s="21" t="s">
        <v>28</v>
      </c>
      <c r="C24" s="21">
        <f>B22-(2*1.155)</f>
        <v>8.389999999999999</v>
      </c>
      <c r="D24" s="36">
        <v>3</v>
      </c>
      <c r="E24" s="37"/>
      <c r="F24" s="38"/>
      <c r="G24" s="37"/>
    </row>
    <row r="25" spans="1:7" ht="15">
      <c r="A25" s="1" t="s">
        <v>29</v>
      </c>
      <c r="B25" s="21" t="s">
        <v>30</v>
      </c>
      <c r="C25" s="21">
        <f>B22-(3*1.155)</f>
        <v>7.234999999999999</v>
      </c>
      <c r="D25" s="36">
        <v>0</v>
      </c>
      <c r="E25" s="37"/>
      <c r="F25" s="38"/>
      <c r="G25" s="37"/>
    </row>
    <row r="26" spans="5:7" ht="15">
      <c r="E26" s="37"/>
      <c r="F26" s="37"/>
      <c r="G26" s="37"/>
    </row>
    <row r="27" spans="1:4" ht="15">
      <c r="A27" s="4" t="s">
        <v>32</v>
      </c>
      <c r="B27" s="4"/>
      <c r="C27" s="4" t="s">
        <v>18</v>
      </c>
      <c r="D27" s="23" t="s">
        <v>31</v>
      </c>
    </row>
    <row r="28" spans="1:4" ht="15">
      <c r="A28" s="1" t="s">
        <v>19</v>
      </c>
      <c r="B28" s="21" t="s">
        <v>20</v>
      </c>
      <c r="C28" s="21">
        <f>B31+(3*1.155)</f>
        <v>3.465</v>
      </c>
      <c r="D28" s="21"/>
    </row>
    <row r="29" spans="1:4" ht="15">
      <c r="A29" s="1" t="s">
        <v>21</v>
      </c>
      <c r="B29" s="21" t="s">
        <v>22</v>
      </c>
      <c r="C29" s="21">
        <f>B31+(2*1.155)</f>
        <v>2.31</v>
      </c>
      <c r="D29" s="21"/>
    </row>
    <row r="30" spans="1:4" ht="15">
      <c r="A30" s="1" t="s">
        <v>23</v>
      </c>
      <c r="B30" s="21" t="s">
        <v>24</v>
      </c>
      <c r="C30" s="21">
        <f>B31+1.155</f>
        <v>1.155</v>
      </c>
      <c r="D30" s="21"/>
    </row>
    <row r="31" spans="1:4" ht="15">
      <c r="A31" s="1" t="s">
        <v>8</v>
      </c>
      <c r="B31" s="21"/>
      <c r="C31" s="21">
        <f>B31</f>
        <v>0</v>
      </c>
      <c r="D31" s="21"/>
    </row>
    <row r="32" spans="1:4" ht="15">
      <c r="A32" s="1" t="s">
        <v>25</v>
      </c>
      <c r="B32" s="21" t="s">
        <v>26</v>
      </c>
      <c r="C32" s="21">
        <f>B31-0.1155</f>
        <v>-0.1155</v>
      </c>
      <c r="D32" s="21"/>
    </row>
    <row r="33" spans="1:4" ht="15">
      <c r="A33" s="1" t="s">
        <v>27</v>
      </c>
      <c r="B33" s="21" t="s">
        <v>28</v>
      </c>
      <c r="C33" s="21">
        <f>B31-(2*1.155)</f>
        <v>-2.31</v>
      </c>
      <c r="D33" s="21"/>
    </row>
    <row r="34" spans="1:4" ht="15">
      <c r="A34" s="1" t="s">
        <v>29</v>
      </c>
      <c r="B34" s="21" t="s">
        <v>30</v>
      </c>
      <c r="C34" s="21">
        <f>B31-(3*1.155)</f>
        <v>-3.465</v>
      </c>
      <c r="D34" s="21"/>
    </row>
    <row r="36" spans="1:4" ht="15">
      <c r="A36" s="2" t="s">
        <v>33</v>
      </c>
      <c r="B36" s="2"/>
      <c r="C36" s="2" t="s">
        <v>18</v>
      </c>
      <c r="D36" s="24" t="s">
        <v>31</v>
      </c>
    </row>
    <row r="37" spans="1:4" ht="15">
      <c r="A37" s="1" t="s">
        <v>19</v>
      </c>
      <c r="B37" s="21" t="s">
        <v>20</v>
      </c>
      <c r="C37" s="21">
        <f>B40+(3*1.155)</f>
        <v>3.465</v>
      </c>
      <c r="D37" s="21"/>
    </row>
    <row r="38" spans="1:4" ht="15">
      <c r="A38" s="1" t="s">
        <v>21</v>
      </c>
      <c r="B38" s="21" t="s">
        <v>22</v>
      </c>
      <c r="C38" s="21">
        <f>B40+(2*1.155)</f>
        <v>2.31</v>
      </c>
      <c r="D38" s="21"/>
    </row>
    <row r="39" spans="1:4" ht="15">
      <c r="A39" s="1" t="s">
        <v>23</v>
      </c>
      <c r="B39" s="21" t="s">
        <v>24</v>
      </c>
      <c r="C39" s="21">
        <f>B40+1.155</f>
        <v>1.155</v>
      </c>
      <c r="D39" s="21"/>
    </row>
    <row r="40" spans="1:4" ht="15">
      <c r="A40" s="1" t="s">
        <v>8</v>
      </c>
      <c r="B40" s="21"/>
      <c r="C40" s="21">
        <f>B40</f>
        <v>0</v>
      </c>
      <c r="D40" s="21"/>
    </row>
    <row r="41" spans="1:4" ht="15">
      <c r="A41" s="1" t="s">
        <v>25</v>
      </c>
      <c r="B41" s="21" t="s">
        <v>26</v>
      </c>
      <c r="C41" s="21">
        <f>B40-0.1155</f>
        <v>-0.1155</v>
      </c>
      <c r="D41" s="21"/>
    </row>
    <row r="42" spans="1:4" ht="15">
      <c r="A42" s="1" t="s">
        <v>27</v>
      </c>
      <c r="B42" s="21" t="s">
        <v>28</v>
      </c>
      <c r="C42" s="21">
        <f>B40-(2*1.155)</f>
        <v>-2.31</v>
      </c>
      <c r="D42" s="21"/>
    </row>
    <row r="43" spans="1:4" ht="15">
      <c r="A43" s="1" t="s">
        <v>29</v>
      </c>
      <c r="B43" s="21" t="s">
        <v>30</v>
      </c>
      <c r="C43" s="21">
        <f>B40-(3*1.155)</f>
        <v>-3.465</v>
      </c>
      <c r="D43" s="21"/>
    </row>
    <row r="45" spans="1:4" ht="15">
      <c r="A45" s="5" t="s">
        <v>34</v>
      </c>
      <c r="B45" s="5"/>
      <c r="C45" s="5" t="s">
        <v>18</v>
      </c>
      <c r="D45" s="25" t="s">
        <v>31</v>
      </c>
    </row>
    <row r="46" spans="1:4" ht="15">
      <c r="A46" s="1" t="s">
        <v>19</v>
      </c>
      <c r="B46" s="21" t="s">
        <v>20</v>
      </c>
      <c r="C46" s="21">
        <f>B49+(3*1.155)</f>
        <v>3.465</v>
      </c>
      <c r="D46" s="21"/>
    </row>
    <row r="47" spans="1:4" ht="15">
      <c r="A47" s="1" t="s">
        <v>21</v>
      </c>
      <c r="B47" s="21" t="s">
        <v>22</v>
      </c>
      <c r="C47" s="21">
        <f>B49+(2*1.155)</f>
        <v>2.31</v>
      </c>
      <c r="D47" s="21"/>
    </row>
    <row r="48" spans="1:4" ht="15">
      <c r="A48" s="1" t="s">
        <v>23</v>
      </c>
      <c r="B48" s="21" t="s">
        <v>24</v>
      </c>
      <c r="C48" s="21">
        <f>B49+1.155</f>
        <v>1.155</v>
      </c>
      <c r="D48" s="21"/>
    </row>
    <row r="49" spans="1:4" ht="15">
      <c r="A49" s="1" t="s">
        <v>8</v>
      </c>
      <c r="B49" s="21"/>
      <c r="C49" s="21">
        <f>B49</f>
        <v>0</v>
      </c>
      <c r="D49" s="21"/>
    </row>
    <row r="50" spans="1:4" ht="15">
      <c r="A50" s="1" t="s">
        <v>25</v>
      </c>
      <c r="B50" s="21" t="s">
        <v>26</v>
      </c>
      <c r="C50" s="21">
        <f>B49-0.1155</f>
        <v>-0.1155</v>
      </c>
      <c r="D50" s="21"/>
    </row>
    <row r="51" spans="1:4" ht="15">
      <c r="A51" s="1" t="s">
        <v>27</v>
      </c>
      <c r="B51" s="21" t="s">
        <v>28</v>
      </c>
      <c r="C51" s="21">
        <f>B49-(2*1.155)</f>
        <v>-2.31</v>
      </c>
      <c r="D51" s="21"/>
    </row>
    <row r="52" spans="1:4" ht="15">
      <c r="A52" s="1" t="s">
        <v>29</v>
      </c>
      <c r="B52" s="21" t="s">
        <v>30</v>
      </c>
      <c r="C52" s="21">
        <f>B49-(3*1.155)</f>
        <v>-3.465</v>
      </c>
      <c r="D52" s="21"/>
    </row>
    <row r="54" spans="1:4" ht="15">
      <c r="A54" s="6" t="s">
        <v>35</v>
      </c>
      <c r="B54" s="6"/>
      <c r="C54" s="6" t="s">
        <v>18</v>
      </c>
      <c r="D54" s="26" t="s">
        <v>31</v>
      </c>
    </row>
    <row r="55" spans="1:4" ht="15">
      <c r="A55" s="1" t="s">
        <v>19</v>
      </c>
      <c r="B55" s="21" t="s">
        <v>20</v>
      </c>
      <c r="C55" s="21">
        <f>B58+(3*1.155)</f>
        <v>3.465</v>
      </c>
      <c r="D55" s="21"/>
    </row>
    <row r="56" spans="1:4" ht="15">
      <c r="A56" s="1" t="s">
        <v>21</v>
      </c>
      <c r="B56" s="21" t="s">
        <v>22</v>
      </c>
      <c r="C56" s="21">
        <f>B58+(2*1.155)</f>
        <v>2.31</v>
      </c>
      <c r="D56" s="21"/>
    </row>
    <row r="57" spans="1:4" ht="15">
      <c r="A57" s="1" t="s">
        <v>23</v>
      </c>
      <c r="B57" s="21" t="s">
        <v>24</v>
      </c>
      <c r="C57" s="21">
        <f>B58+1.155</f>
        <v>1.155</v>
      </c>
      <c r="D57" s="21"/>
    </row>
    <row r="58" spans="1:4" ht="15">
      <c r="A58" s="1" t="s">
        <v>8</v>
      </c>
      <c r="B58" s="21"/>
      <c r="C58" s="21">
        <f>B58</f>
        <v>0</v>
      </c>
      <c r="D58" s="21"/>
    </row>
    <row r="59" spans="1:4" ht="15">
      <c r="A59" s="1" t="s">
        <v>25</v>
      </c>
      <c r="B59" s="21" t="s">
        <v>26</v>
      </c>
      <c r="C59" s="21">
        <f>B58-0.1155</f>
        <v>-0.1155</v>
      </c>
      <c r="D59" s="21"/>
    </row>
    <row r="60" spans="1:4" ht="15">
      <c r="A60" s="1" t="s">
        <v>27</v>
      </c>
      <c r="B60" s="21" t="s">
        <v>28</v>
      </c>
      <c r="C60" s="21">
        <f>B58-(2*1.155)</f>
        <v>-2.31</v>
      </c>
      <c r="D60" s="21"/>
    </row>
    <row r="61" spans="1:4" ht="15">
      <c r="A61" s="1" t="s">
        <v>29</v>
      </c>
      <c r="B61" s="21" t="s">
        <v>30</v>
      </c>
      <c r="C61" s="21">
        <f>B58-(3*1.155)</f>
        <v>-3.465</v>
      </c>
      <c r="D61" s="21"/>
    </row>
    <row r="63" spans="1:4" ht="15">
      <c r="A63" s="7" t="s">
        <v>36</v>
      </c>
      <c r="B63" s="7"/>
      <c r="C63" s="7" t="s">
        <v>18</v>
      </c>
      <c r="D63" s="27" t="s">
        <v>31</v>
      </c>
    </row>
    <row r="64" spans="1:4" ht="15">
      <c r="A64" s="1" t="s">
        <v>19</v>
      </c>
      <c r="B64" s="21" t="s">
        <v>20</v>
      </c>
      <c r="C64" s="21"/>
      <c r="D64" s="21"/>
    </row>
    <row r="65" spans="1:4" ht="15">
      <c r="A65" s="1" t="s">
        <v>21</v>
      </c>
      <c r="B65" s="21" t="s">
        <v>22</v>
      </c>
      <c r="C65" s="21"/>
      <c r="D65" s="21"/>
    </row>
    <row r="66" spans="1:4" ht="15">
      <c r="A66" s="1" t="s">
        <v>23</v>
      </c>
      <c r="B66" s="21" t="s">
        <v>24</v>
      </c>
      <c r="C66" s="21"/>
      <c r="D66" s="21"/>
    </row>
    <row r="67" spans="1:4" ht="15">
      <c r="A67" s="1" t="s">
        <v>8</v>
      </c>
      <c r="B67" s="21"/>
      <c r="C67" s="21"/>
      <c r="D67" s="21"/>
    </row>
    <row r="68" spans="1:4" ht="15">
      <c r="A68" s="1" t="s">
        <v>25</v>
      </c>
      <c r="B68" s="21" t="s">
        <v>26</v>
      </c>
      <c r="C68" s="21"/>
      <c r="D68" s="21"/>
    </row>
    <row r="69" spans="1:4" ht="15">
      <c r="A69" s="1" t="s">
        <v>27</v>
      </c>
      <c r="B69" s="21" t="s">
        <v>28</v>
      </c>
      <c r="C69" s="21"/>
      <c r="D69" s="21"/>
    </row>
    <row r="70" spans="1:4" ht="15">
      <c r="A70" s="1" t="s">
        <v>29</v>
      </c>
      <c r="B70" s="21" t="s">
        <v>30</v>
      </c>
      <c r="C70" s="21"/>
      <c r="D70" s="21"/>
    </row>
  </sheetData>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
  <sheetViews>
    <sheetView zoomScale="90" zoomScaleNormal="90" workbookViewId="0" topLeftCell="A1">
      <selection activeCell="I22" sqref="I22"/>
    </sheetView>
  </sheetViews>
  <sheetFormatPr defaultColWidth="9.140625" defaultRowHeight="15"/>
  <cols>
    <col min="1" max="1" width="12.28125" style="0" customWidth="1"/>
    <col min="3" max="3" width="9.28125" style="0" customWidth="1"/>
  </cols>
  <sheetData>
    <row r="1" ht="15">
      <c r="A1" s="1" t="s">
        <v>37</v>
      </c>
    </row>
    <row r="3" spans="2:3" ht="15">
      <c r="B3" s="1"/>
      <c r="C3" s="1" t="s">
        <v>38</v>
      </c>
    </row>
    <row r="4" spans="2:26" ht="43.2">
      <c r="B4" s="1" t="s">
        <v>1</v>
      </c>
      <c r="C4" s="1">
        <v>1</v>
      </c>
      <c r="D4" s="1">
        <v>2</v>
      </c>
      <c r="E4" s="1">
        <v>3</v>
      </c>
      <c r="F4" s="1">
        <v>4</v>
      </c>
      <c r="G4" s="1">
        <v>5</v>
      </c>
      <c r="H4" s="1">
        <v>6</v>
      </c>
      <c r="I4" s="1">
        <v>7</v>
      </c>
      <c r="J4" s="1">
        <v>8</v>
      </c>
      <c r="K4" s="1">
        <v>9</v>
      </c>
      <c r="L4" s="1">
        <f aca="true" t="shared" si="0" ref="L4:V4">K4+1</f>
        <v>10</v>
      </c>
      <c r="M4" s="1">
        <f t="shared" si="0"/>
        <v>11</v>
      </c>
      <c r="N4" s="1">
        <f t="shared" si="0"/>
        <v>12</v>
      </c>
      <c r="O4" s="1">
        <f t="shared" si="0"/>
        <v>13</v>
      </c>
      <c r="P4" s="1">
        <f t="shared" si="0"/>
        <v>14</v>
      </c>
      <c r="Q4" s="1">
        <f t="shared" si="0"/>
        <v>15</v>
      </c>
      <c r="R4" s="1">
        <f t="shared" si="0"/>
        <v>16</v>
      </c>
      <c r="S4" s="1">
        <f t="shared" si="0"/>
        <v>17</v>
      </c>
      <c r="T4" s="1">
        <f t="shared" si="0"/>
        <v>18</v>
      </c>
      <c r="U4" s="1">
        <f t="shared" si="0"/>
        <v>19</v>
      </c>
      <c r="V4" s="1">
        <f t="shared" si="0"/>
        <v>20</v>
      </c>
      <c r="W4" s="1" t="s">
        <v>8</v>
      </c>
      <c r="X4" s="1" t="s">
        <v>9</v>
      </c>
      <c r="Y4" s="1" t="s">
        <v>10</v>
      </c>
      <c r="Z4" s="20" t="s">
        <v>11</v>
      </c>
    </row>
    <row r="5" spans="2:26" ht="15">
      <c r="B5" s="3" t="s">
        <v>2</v>
      </c>
      <c r="C5" s="9">
        <v>0.51</v>
      </c>
      <c r="D5" s="28">
        <v>0.53</v>
      </c>
      <c r="E5" s="28">
        <v>0.516</v>
      </c>
      <c r="F5" s="28">
        <v>0.527</v>
      </c>
      <c r="G5" s="28">
        <v>0.526</v>
      </c>
      <c r="H5" s="28">
        <v>0.539</v>
      </c>
      <c r="I5" s="28">
        <v>0.542</v>
      </c>
      <c r="J5" s="28">
        <v>0.535</v>
      </c>
      <c r="K5" s="28">
        <v>0.536</v>
      </c>
      <c r="L5" s="28">
        <v>0.528</v>
      </c>
      <c r="M5" s="28">
        <v>0.536</v>
      </c>
      <c r="N5" s="28">
        <v>0.531</v>
      </c>
      <c r="O5" s="28">
        <v>0.543</v>
      </c>
      <c r="P5" s="28">
        <v>0.536</v>
      </c>
      <c r="Q5" s="28">
        <v>0.53</v>
      </c>
      <c r="R5" s="28">
        <v>0.55</v>
      </c>
      <c r="S5" s="28">
        <v>0.518</v>
      </c>
      <c r="T5" s="28">
        <v>0.525</v>
      </c>
      <c r="U5" s="28">
        <v>0.538</v>
      </c>
      <c r="V5" s="28">
        <v>0.535</v>
      </c>
      <c r="W5" s="28">
        <f aca="true" t="shared" si="1" ref="W5:W10">AVERAGE(C5:V5)</f>
        <v>0.5315500000000001</v>
      </c>
      <c r="X5" s="28">
        <f aca="true" t="shared" si="2" ref="X5:X10">MEDIAN(C5:V5)</f>
        <v>0.533</v>
      </c>
      <c r="Y5" s="28">
        <f aca="true" t="shared" si="3" ref="Y5:Y10">MODE(C5:V5)</f>
        <v>0.536</v>
      </c>
      <c r="Z5" s="21">
        <f aca="true" t="shared" si="4" ref="Z5:Z10">STDEV(C5:V5)</f>
        <v>0.00963259269902259</v>
      </c>
    </row>
    <row r="6" spans="2:26" ht="15">
      <c r="B6" s="4" t="s">
        <v>3</v>
      </c>
      <c r="C6" s="11"/>
      <c r="D6" s="29"/>
      <c r="E6" s="29"/>
      <c r="F6" s="29"/>
      <c r="G6" s="29"/>
      <c r="H6" s="29"/>
      <c r="I6" s="29"/>
      <c r="J6" s="29"/>
      <c r="K6" s="29"/>
      <c r="L6" s="29"/>
      <c r="M6" s="29"/>
      <c r="N6" s="29"/>
      <c r="O6" s="29"/>
      <c r="P6" s="29"/>
      <c r="Q6" s="29"/>
      <c r="R6" s="29"/>
      <c r="S6" s="29"/>
      <c r="T6" s="29"/>
      <c r="U6" s="29"/>
      <c r="V6" s="29"/>
      <c r="W6" s="28" t="e">
        <f t="shared" si="1"/>
        <v>#DIV/0!</v>
      </c>
      <c r="X6" s="28" t="e">
        <f t="shared" si="2"/>
        <v>#NUM!</v>
      </c>
      <c r="Y6" s="28" t="e">
        <f t="shared" si="3"/>
        <v>#N/A</v>
      </c>
      <c r="Z6" s="21" t="e">
        <f t="shared" si="4"/>
        <v>#DIV/0!</v>
      </c>
    </row>
    <row r="7" spans="2:26" ht="15">
      <c r="B7" s="2" t="s">
        <v>4</v>
      </c>
      <c r="C7" s="13"/>
      <c r="D7" s="30"/>
      <c r="E7" s="30"/>
      <c r="F7" s="30"/>
      <c r="G7" s="30"/>
      <c r="H7" s="30"/>
      <c r="I7" s="30"/>
      <c r="J7" s="30"/>
      <c r="K7" s="30"/>
      <c r="L7" s="30"/>
      <c r="M7" s="30"/>
      <c r="N7" s="30"/>
      <c r="O7" s="30"/>
      <c r="P7" s="30"/>
      <c r="Q7" s="30"/>
      <c r="R7" s="30"/>
      <c r="S7" s="30"/>
      <c r="T7" s="30"/>
      <c r="U7" s="30"/>
      <c r="V7" s="30"/>
      <c r="W7" s="28" t="e">
        <f t="shared" si="1"/>
        <v>#DIV/0!</v>
      </c>
      <c r="X7" s="28" t="e">
        <f t="shared" si="2"/>
        <v>#NUM!</v>
      </c>
      <c r="Y7" s="28" t="e">
        <f t="shared" si="3"/>
        <v>#N/A</v>
      </c>
      <c r="Z7" s="21" t="e">
        <f t="shared" si="4"/>
        <v>#DIV/0!</v>
      </c>
    </row>
    <row r="8" spans="2:26" ht="15">
      <c r="B8" s="5" t="s">
        <v>5</v>
      </c>
      <c r="C8" s="15"/>
      <c r="D8" s="31"/>
      <c r="E8" s="31"/>
      <c r="F8" s="31"/>
      <c r="G8" s="31"/>
      <c r="H8" s="31"/>
      <c r="I8" s="31"/>
      <c r="J8" s="31"/>
      <c r="K8" s="31"/>
      <c r="L8" s="31"/>
      <c r="M8" s="31"/>
      <c r="N8" s="31"/>
      <c r="O8" s="31"/>
      <c r="P8" s="31"/>
      <c r="Q8" s="31"/>
      <c r="R8" s="31"/>
      <c r="S8" s="31"/>
      <c r="T8" s="31"/>
      <c r="U8" s="31"/>
      <c r="V8" s="31"/>
      <c r="W8" s="28" t="e">
        <f t="shared" si="1"/>
        <v>#DIV/0!</v>
      </c>
      <c r="X8" s="28" t="e">
        <f t="shared" si="2"/>
        <v>#NUM!</v>
      </c>
      <c r="Y8" s="28" t="e">
        <f t="shared" si="3"/>
        <v>#N/A</v>
      </c>
      <c r="Z8" s="21" t="e">
        <f t="shared" si="4"/>
        <v>#DIV/0!</v>
      </c>
    </row>
    <row r="9" spans="2:26" ht="15">
      <c r="B9" s="6" t="s">
        <v>6</v>
      </c>
      <c r="C9" s="17"/>
      <c r="D9" s="32"/>
      <c r="E9" s="32"/>
      <c r="F9" s="32"/>
      <c r="G9" s="32"/>
      <c r="H9" s="32"/>
      <c r="I9" s="32"/>
      <c r="J9" s="32"/>
      <c r="K9" s="32"/>
      <c r="L9" s="32"/>
      <c r="M9" s="32"/>
      <c r="N9" s="32"/>
      <c r="O9" s="32"/>
      <c r="P9" s="32"/>
      <c r="Q9" s="32"/>
      <c r="R9" s="32"/>
      <c r="S9" s="32"/>
      <c r="T9" s="32"/>
      <c r="U9" s="32"/>
      <c r="V9" s="32"/>
      <c r="W9" s="28" t="e">
        <f t="shared" si="1"/>
        <v>#DIV/0!</v>
      </c>
      <c r="X9" s="28" t="e">
        <f t="shared" si="2"/>
        <v>#NUM!</v>
      </c>
      <c r="Y9" s="28" t="e">
        <f t="shared" si="3"/>
        <v>#N/A</v>
      </c>
      <c r="Z9" s="21" t="e">
        <f t="shared" si="4"/>
        <v>#DIV/0!</v>
      </c>
    </row>
    <row r="10" spans="2:26" ht="15">
      <c r="B10" s="7" t="s">
        <v>7</v>
      </c>
      <c r="C10" s="19"/>
      <c r="D10" s="33"/>
      <c r="E10" s="33"/>
      <c r="F10" s="33"/>
      <c r="G10" s="33"/>
      <c r="H10" s="33"/>
      <c r="I10" s="33"/>
      <c r="J10" s="33"/>
      <c r="K10" s="33"/>
      <c r="L10" s="33"/>
      <c r="M10" s="33"/>
      <c r="N10" s="33"/>
      <c r="O10" s="33"/>
      <c r="P10" s="33"/>
      <c r="Q10" s="33"/>
      <c r="R10" s="33"/>
      <c r="S10" s="33"/>
      <c r="T10" s="33"/>
      <c r="U10" s="33"/>
      <c r="V10" s="33"/>
      <c r="W10" s="28" t="e">
        <f t="shared" si="1"/>
        <v>#DIV/0!</v>
      </c>
      <c r="X10" s="28" t="e">
        <f t="shared" si="2"/>
        <v>#NUM!</v>
      </c>
      <c r="Y10" s="28" t="e">
        <f t="shared" si="3"/>
        <v>#N/A</v>
      </c>
      <c r="Z10" s="21" t="e">
        <f t="shared" si="4"/>
        <v>#DIV/0!</v>
      </c>
    </row>
    <row r="11" ht="15">
      <c r="C11" s="43"/>
    </row>
    <row r="12" ht="15">
      <c r="B12" t="s">
        <v>61</v>
      </c>
    </row>
    <row r="14" spans="1:4" ht="15">
      <c r="A14" s="41" t="s">
        <v>62</v>
      </c>
      <c r="B14" s="41" t="s">
        <v>63</v>
      </c>
      <c r="C14" s="41" t="s">
        <v>18</v>
      </c>
      <c r="D14" s="42" t="s">
        <v>64</v>
      </c>
    </row>
    <row r="15" spans="1:4" ht="15">
      <c r="A15" s="21" t="s">
        <v>20</v>
      </c>
      <c r="B15" s="21"/>
      <c r="C15" s="34" t="s">
        <v>19</v>
      </c>
      <c r="D15" s="21">
        <v>0</v>
      </c>
    </row>
    <row r="16" spans="1:4" ht="15">
      <c r="A16" s="21" t="s">
        <v>22</v>
      </c>
      <c r="B16" s="21"/>
      <c r="C16" s="34" t="s">
        <v>21</v>
      </c>
      <c r="D16" s="21">
        <v>0</v>
      </c>
    </row>
    <row r="17" spans="1:4" ht="15">
      <c r="A17" s="21" t="s">
        <v>24</v>
      </c>
      <c r="B17" s="21"/>
      <c r="C17" s="34" t="s">
        <v>23</v>
      </c>
      <c r="D17" s="21">
        <v>0</v>
      </c>
    </row>
    <row r="18" spans="1:4" ht="15">
      <c r="A18" s="21"/>
      <c r="B18" s="21"/>
      <c r="C18" s="34" t="s">
        <v>8</v>
      </c>
      <c r="D18" s="21">
        <v>0</v>
      </c>
    </row>
    <row r="19" spans="1:4" ht="15">
      <c r="A19" s="21" t="s">
        <v>26</v>
      </c>
      <c r="B19" s="21"/>
      <c r="C19" s="34" t="s">
        <v>25</v>
      </c>
      <c r="D19" s="21">
        <v>0</v>
      </c>
    </row>
    <row r="20" spans="1:4" ht="15">
      <c r="A20" s="21" t="s">
        <v>28</v>
      </c>
      <c r="B20" s="21"/>
      <c r="C20" s="34" t="s">
        <v>27</v>
      </c>
      <c r="D20" s="21">
        <v>0</v>
      </c>
    </row>
    <row r="21" spans="1:4" ht="15">
      <c r="A21" s="21" t="s">
        <v>30</v>
      </c>
      <c r="B21" s="21"/>
      <c r="C21" s="34" t="s">
        <v>29</v>
      </c>
      <c r="D21" s="21">
        <v>0</v>
      </c>
    </row>
  </sheetData>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Hurd</dc:creator>
  <cp:keywords/>
  <dc:description/>
  <cp:lastModifiedBy>Chris Hurd</cp:lastModifiedBy>
  <dcterms:created xsi:type="dcterms:W3CDTF">2012-04-27T11:54:48Z</dcterms:created>
  <dcterms:modified xsi:type="dcterms:W3CDTF">2020-04-10T18:12:55Z</dcterms:modified>
  <cp:category/>
  <cp:version/>
  <cp:contentType/>
  <cp:contentStatus/>
</cp:coreProperties>
</file>